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G40\Dropbox\EMPRESA\EMPRESA\CLIENTES\2. CAMARA DE COMERCIO\SGC 2018  - FINAL 2018\0. PROCESOS\5. TALENTO HUMANO\FORMATOS\"/>
    </mc:Choice>
  </mc:AlternateContent>
  <bookViews>
    <workbookView xWindow="0" yWindow="0" windowWidth="28800" windowHeight="12225" tabRatio="772"/>
  </bookViews>
  <sheets>
    <sheet name="Plan Individual" sheetId="8" r:id="rId1"/>
    <sheet name="PARAMETROS" sheetId="4" state="hidden" r:id="rId2"/>
    <sheet name="EMPLEADOS" sheetId="11" r:id="rId3"/>
    <sheet name="Hoja1" sheetId="13" r:id="rId4"/>
  </sheets>
  <definedNames>
    <definedName name="_xlnm._FilterDatabase" localSheetId="2" hidden="1">EMPLEADOS!$A$1:$D$1</definedName>
    <definedName name="Area">PARAMETROS!$C$3:$C$15</definedName>
    <definedName name="Cargo">#REF!</definedName>
    <definedName name="CONCEPTO">PARAMETROS!$A$9:$A$12</definedName>
    <definedName name="Evaluador">PARAMETROS!$E$3:$E$17</definedName>
    <definedName name="NIVEL">PARAMETROS!$G$3:$G$6</definedName>
    <definedName name="_xlnm.Print_Titles" localSheetId="0">'Plan Individual'!$1:$4</definedName>
    <definedName name="valor">PARAMETROS!#REF!</definedName>
  </definedNames>
  <calcPr calcId="162913"/>
</workbook>
</file>

<file path=xl/calcChain.xml><?xml version="1.0" encoding="utf-8"?>
<calcChain xmlns="http://schemas.openxmlformats.org/spreadsheetml/2006/main">
  <c r="I19" i="8" l="1"/>
  <c r="C21" i="8"/>
  <c r="D21" i="8" l="1"/>
  <c r="H9" i="8" l="1"/>
  <c r="H8" i="8"/>
  <c r="D6" i="8"/>
</calcChain>
</file>

<file path=xl/sharedStrings.xml><?xml version="1.0" encoding="utf-8"?>
<sst xmlns="http://schemas.openxmlformats.org/spreadsheetml/2006/main" count="97" uniqueCount="95">
  <si>
    <t>Nombre</t>
  </si>
  <si>
    <t>Cargo</t>
  </si>
  <si>
    <t>EVALUADO</t>
  </si>
  <si>
    <t>EVALUADOR</t>
  </si>
  <si>
    <t>Propósito Principal del Empleo</t>
  </si>
  <si>
    <t>Fecha Inicio</t>
  </si>
  <si>
    <t>Fecha Fin</t>
  </si>
  <si>
    <t>SISTEMA DE EVALUACIÓN DE PERSONAL</t>
  </si>
  <si>
    <t>METAS DE DESEMPEÑO</t>
  </si>
  <si>
    <t>Evaluación</t>
  </si>
  <si>
    <t>TOTAL COMPONENTE</t>
  </si>
  <si>
    <t>Área</t>
  </si>
  <si>
    <t xml:space="preserve">CODIGO : </t>
  </si>
  <si>
    <t xml:space="preserve">VERSIÓN:          </t>
  </si>
  <si>
    <t xml:space="preserve">FECHA: </t>
  </si>
  <si>
    <t>EL RESULTADO DE SU EVALUACIÓN ES</t>
  </si>
  <si>
    <t>Nivel</t>
  </si>
  <si>
    <t>D-101 Director de Control Interno</t>
  </si>
  <si>
    <t>D-102 Director de Desarrollo Institucional</t>
  </si>
  <si>
    <t>D-103 Director Administrativo y Financiero</t>
  </si>
  <si>
    <t>D-104 Director de Asuntos Jurídicos</t>
  </si>
  <si>
    <t>D-105 Director de Registros Públicos</t>
  </si>
  <si>
    <t>D-106 Director de Promoción y Desarrollo</t>
  </si>
  <si>
    <t>P-301 Coordinador de Servicios Territoriales</t>
  </si>
  <si>
    <t>P-303 Coordinador de Sistema de Información</t>
  </si>
  <si>
    <t>P-304 Coordinador Financiero</t>
  </si>
  <si>
    <t>P-305 Coordinador de Registro</t>
  </si>
  <si>
    <t>P-201 Profesional II de Talento Humano</t>
  </si>
  <si>
    <t>P-205 Profesional II de Contratación</t>
  </si>
  <si>
    <t>P-103 Profesional I de Gestión Documental</t>
  </si>
  <si>
    <t>P-105 Profesional I de Nómina e Inventarios</t>
  </si>
  <si>
    <t>PRESIDENCIA</t>
  </si>
  <si>
    <t>CENTRO DE MASC</t>
  </si>
  <si>
    <t>CENTRO DE ATENCIÓN MÓVIL</t>
  </si>
  <si>
    <t>ÁREA DE TALENTO HUMANO</t>
  </si>
  <si>
    <t xml:space="preserve">DIRECCIÓN DE CONTROL INTERNO </t>
  </si>
  <si>
    <t>DIRECCIÓN DE DESARROLLO INSTITUCIONAL</t>
  </si>
  <si>
    <t>DIRECCIÓN ADMINISTRATIVA Y FINANCIERA</t>
  </si>
  <si>
    <t>DIRECCIÓN DE ASUNTOS JURÍDICOS</t>
  </si>
  <si>
    <t>DIRECCIÓN DE REGISTROS PÚBLICOS</t>
  </si>
  <si>
    <t>DIRECCIÓN DE PROMOCIÓN Y DESARROLLO</t>
  </si>
  <si>
    <t>CENTRO DE ATENCIÓN REGIONAL FUNZA</t>
  </si>
  <si>
    <t>CENTRO DE ATENCIÓN REGIONAL VILLETA</t>
  </si>
  <si>
    <t>CENTRO DE ATENCIÓN REGIONAL PACHO</t>
  </si>
  <si>
    <t>D-201 Presidente Ejecutivo</t>
  </si>
  <si>
    <t>Identificación</t>
  </si>
  <si>
    <t>DIRECTIVO</t>
  </si>
  <si>
    <t>OBSERVACIONES</t>
  </si>
  <si>
    <t>VIGENCIA CONTRATO</t>
  </si>
  <si>
    <t>ÓPTIMO</t>
  </si>
  <si>
    <t>ADECUADO</t>
  </si>
  <si>
    <t>CRÍTICO</t>
  </si>
  <si>
    <t>INFERIOR</t>
  </si>
  <si>
    <t>IDENTIFICACION</t>
  </si>
  <si>
    <t xml:space="preserve">CADENA MOLANO JOHNNATAN </t>
  </si>
  <si>
    <t>RAMIREZ PINEDA TULIA PATRICIA</t>
  </si>
  <si>
    <t>NOMBRE</t>
  </si>
  <si>
    <t>INICIO</t>
  </si>
  <si>
    <t>FIN</t>
  </si>
  <si>
    <t>CONCEPTO</t>
  </si>
  <si>
    <t>ESCALA</t>
  </si>
  <si>
    <t>AREA</t>
  </si>
  <si>
    <t>NIVEL</t>
  </si>
  <si>
    <t>PROFESIONAL</t>
  </si>
  <si>
    <t>TÉCNICO</t>
  </si>
  <si>
    <t>OPERATIVO</t>
  </si>
  <si>
    <t>Funciones Asignadas</t>
  </si>
  <si>
    <t>Logros Alcanzados</t>
  </si>
  <si>
    <t>Dificultades de Desempeño</t>
  </si>
  <si>
    <t>Puntaje consolidado superior al 90% que refleja el cabal cumplimiento de las funciones del cargo, alcanzando las metas fijadas y cumpliendo los compromisos de desarrollo de competencias; significa además el cumplimiento de criterios de calidad y la generación de valor agregado que aporta al mejoramiento de los procesos y es reconocida en el grupo y/o por terceros relacionados con su labor.</t>
  </si>
  <si>
    <t>Puntaje consolidado entre el 80% y el 90% que refleja el cabal cumplimiento de las funciones del cargo y avances significativos en las metas y compromisos pactados, permitiendo el flujo normal de los procesos de los cuales forma parte y minimizando la ocurrencia de no conformidades y la generación de conflictos con clientes internos y externos.</t>
  </si>
  <si>
    <t>Puntaje consolidado inferior al 80% y mayor al 65% que refleja la ejecución de las funciones del cargo con dificultades en el cumplimiento de las metas y compromisos, aunque sin afectar gravemente el flujo normal de los procesos. Frecuentemente asociada a quejas, hallazgos, requerimientos o no conformidades.</t>
  </si>
  <si>
    <t xml:space="preserve">Puntaje consolidado de 65% o menos que refleja dificultades en la ejecución de las funciones, incumplimiento de metas y compromisos y en consecuencia fallas en los procesos y/o conflictos con clientes internos y externos. </t>
  </si>
  <si>
    <t>EVALUACIÓN PERSONAL SUPERNUMERARIO</t>
  </si>
  <si>
    <t xml:space="preserve">CASTRO WILCHES CARLOS ALBERTO </t>
  </si>
  <si>
    <t xml:space="preserve">COLORADO CRUZ HEIMAR YESID </t>
  </si>
  <si>
    <t xml:space="preserve">CRUZ LAZO LIDIA MILENA </t>
  </si>
  <si>
    <t>DUARTE MARTINEZ MONICA MARBEL</t>
  </si>
  <si>
    <t>ESPINOSA OSORIO MARIA ISABEL</t>
  </si>
  <si>
    <t xml:space="preserve">FRANCO RAMIREZ JULIAN LEONARDO </t>
  </si>
  <si>
    <t>GALEANO ALDANA BRAYAN STICK</t>
  </si>
  <si>
    <t>LOPEZ AVENDAÑO SUSSAN MAITHEE</t>
  </si>
  <si>
    <t xml:space="preserve">MOLINA MOLINA MARYORY KATERIN </t>
  </si>
  <si>
    <t>MORALES WILCHES MONICA JULIETH</t>
  </si>
  <si>
    <t xml:space="preserve">MUNOZ FERNADEZ JULIAN ESTEBAN </t>
  </si>
  <si>
    <t>PACHON CASASBUENAS OLGA MIREYA</t>
  </si>
  <si>
    <t xml:space="preserve">PALACIOS ALFONSO EZEQUIEL </t>
  </si>
  <si>
    <t>PARADA MOLINA BLANCA NELLY</t>
  </si>
  <si>
    <t>PARDO LOPEZ ADRIANA LUCIA</t>
  </si>
  <si>
    <t>PINZON RAMIREZ KATERINE VANESSA</t>
  </si>
  <si>
    <t xml:space="preserve">PULIDO CARRILLO EDWIN STEWARD </t>
  </si>
  <si>
    <t xml:space="preserve">RIAÑO TORRES KAREN LILIANA </t>
  </si>
  <si>
    <t>TORRES ROMERO JOHANNA ANDREA</t>
  </si>
  <si>
    <t>FOR-TH-22</t>
  </si>
  <si>
    <t>03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</si>
</sst>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name val="Century Gothic"/>
      <family val="2"/>
    </font>
    <font>
      <b/>
      <sz val="8"/>
      <color theme="1"/>
      <name val="Arial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sz val="10"/>
      <name val="Arial"/>
      <family val="2"/>
    </font>
    <font>
      <b/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0" fillId="0" borderId="0" xfId="0" applyFont="1"/>
    <xf numFmtId="0" fontId="3" fillId="0" borderId="1" xfId="0" applyFont="1" applyBorder="1" applyAlignment="1">
      <alignment vertical="center"/>
    </xf>
    <xf numFmtId="9" fontId="3" fillId="6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4" fillId="7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2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10" borderId="0" xfId="0" applyFont="1" applyFill="1" applyAlignment="1">
      <alignment horizontal="justify" vertical="top"/>
    </xf>
    <xf numFmtId="0" fontId="0" fillId="2" borderId="0" xfId="0" applyFill="1" applyAlignment="1">
      <alignment wrapText="1"/>
    </xf>
    <xf numFmtId="0" fontId="8" fillId="6" borderId="0" xfId="0" applyFont="1" applyFill="1" applyAlignment="1">
      <alignment horizontal="justify" vertical="top"/>
    </xf>
    <xf numFmtId="0" fontId="0" fillId="0" borderId="0" xfId="0" applyAlignment="1">
      <alignment horizontal="center"/>
    </xf>
    <xf numFmtId="0" fontId="0" fillId="11" borderId="0" xfId="0" applyFill="1" applyAlignment="1">
      <alignment vertical="top"/>
    </xf>
    <xf numFmtId="0" fontId="0" fillId="12" borderId="0" xfId="0" applyFill="1"/>
    <xf numFmtId="0" fontId="0" fillId="12" borderId="0" xfId="0" applyFill="1" applyAlignment="1">
      <alignment wrapText="1"/>
    </xf>
    <xf numFmtId="0" fontId="8" fillId="10" borderId="0" xfId="0" applyFont="1" applyFill="1" applyAlignment="1">
      <alignment vertical="top" wrapText="1"/>
    </xf>
    <xf numFmtId="0" fontId="14" fillId="6" borderId="1" xfId="0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left"/>
    </xf>
    <xf numFmtId="3" fontId="15" fillId="0" borderId="17" xfId="0" applyNumberFormat="1" applyFont="1" applyBorder="1" applyAlignment="1">
      <alignment horizontal="left"/>
    </xf>
    <xf numFmtId="3" fontId="13" fillId="9" borderId="17" xfId="0" applyNumberFormat="1" applyFont="1" applyFill="1" applyBorder="1" applyAlignment="1">
      <alignment horizontal="left" vertical="center"/>
    </xf>
    <xf numFmtId="3" fontId="15" fillId="9" borderId="17" xfId="0" applyNumberFormat="1" applyFont="1" applyFill="1" applyBorder="1" applyAlignment="1">
      <alignment horizontal="left" vertical="center"/>
    </xf>
    <xf numFmtId="3" fontId="13" fillId="0" borderId="17" xfId="0" applyNumberFormat="1" applyFont="1" applyBorder="1" applyAlignment="1">
      <alignment horizontal="left"/>
    </xf>
    <xf numFmtId="3" fontId="13" fillId="13" borderId="17" xfId="0" applyNumberFormat="1" applyFont="1" applyFill="1" applyBorder="1" applyAlignment="1">
      <alignment horizontal="left" vertical="center"/>
    </xf>
    <xf numFmtId="3" fontId="15" fillId="9" borderId="0" xfId="0" applyNumberFormat="1" applyFont="1" applyFill="1" applyBorder="1" applyAlignment="1">
      <alignment horizontal="left" vertical="center"/>
    </xf>
    <xf numFmtId="0" fontId="15" fillId="9" borderId="17" xfId="0" applyFont="1" applyFill="1" applyBorder="1" applyAlignment="1">
      <alignment horizontal="left"/>
    </xf>
    <xf numFmtId="0" fontId="13" fillId="9" borderId="17" xfId="0" applyFont="1" applyFill="1" applyBorder="1" applyAlignment="1">
      <alignment horizontal="left" vertical="center"/>
    </xf>
    <xf numFmtId="0" fontId="15" fillId="9" borderId="17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horizontal="left"/>
    </xf>
    <xf numFmtId="0" fontId="15" fillId="9" borderId="0" xfId="0" applyFont="1" applyFill="1" applyBorder="1" applyAlignment="1">
      <alignment horizontal="left" vertical="center"/>
    </xf>
    <xf numFmtId="14" fontId="15" fillId="0" borderId="17" xfId="0" applyNumberFormat="1" applyFont="1" applyFill="1" applyBorder="1" applyAlignment="1">
      <alignment horizontal="left"/>
    </xf>
    <xf numFmtId="14" fontId="15" fillId="0" borderId="17" xfId="0" applyNumberFormat="1" applyFont="1" applyBorder="1" applyAlignment="1">
      <alignment horizontal="left"/>
    </xf>
    <xf numFmtId="14" fontId="13" fillId="0" borderId="17" xfId="0" applyNumberFormat="1" applyFont="1" applyBorder="1" applyAlignment="1">
      <alignment horizontal="left"/>
    </xf>
    <xf numFmtId="14" fontId="13" fillId="0" borderId="17" xfId="0" applyNumberFormat="1" applyFont="1" applyFill="1" applyBorder="1" applyAlignment="1">
      <alignment horizontal="left" vertical="center"/>
    </xf>
    <xf numFmtId="14" fontId="15" fillId="9" borderId="17" xfId="0" applyNumberFormat="1" applyFont="1" applyFill="1" applyBorder="1" applyAlignment="1">
      <alignment horizontal="left"/>
    </xf>
    <xf numFmtId="14" fontId="15" fillId="0" borderId="0" xfId="0" applyNumberFormat="1" applyFont="1" applyBorder="1" applyAlignment="1">
      <alignment horizontal="left"/>
    </xf>
    <xf numFmtId="14" fontId="16" fillId="9" borderId="17" xfId="0" applyNumberFormat="1" applyFont="1" applyFill="1" applyBorder="1" applyAlignment="1">
      <alignment horizontal="left"/>
    </xf>
    <xf numFmtId="14" fontId="16" fillId="0" borderId="17" xfId="0" applyNumberFormat="1" applyFont="1" applyBorder="1" applyAlignment="1">
      <alignment horizontal="left"/>
    </xf>
    <xf numFmtId="14" fontId="13" fillId="2" borderId="17" xfId="0" applyNumberFormat="1" applyFont="1" applyFill="1" applyBorder="1" applyAlignment="1">
      <alignment horizontal="left"/>
    </xf>
    <xf numFmtId="14" fontId="16" fillId="0" borderId="17" xfId="0" applyNumberFormat="1" applyFont="1" applyFill="1" applyBorder="1" applyAlignment="1">
      <alignment horizontal="left" vertical="center"/>
    </xf>
    <xf numFmtId="14" fontId="15" fillId="2" borderId="17" xfId="0" applyNumberFormat="1" applyFont="1" applyFill="1" applyBorder="1" applyAlignment="1">
      <alignment horizontal="left"/>
    </xf>
    <xf numFmtId="14" fontId="13" fillId="0" borderId="17" xfId="0" applyNumberFormat="1" applyFont="1" applyFill="1" applyBorder="1" applyAlignment="1">
      <alignment horizontal="left"/>
    </xf>
    <xf numFmtId="14" fontId="16" fillId="9" borderId="0" xfId="0" applyNumberFormat="1" applyFont="1" applyFill="1" applyBorder="1" applyAlignment="1">
      <alignment horizontal="left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left" vertical="top" wrapText="1"/>
    </xf>
    <xf numFmtId="0" fontId="9" fillId="7" borderId="6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7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CC"/>
      <color rgb="FFFFFFCC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0</xdr:rowOff>
    </xdr:from>
    <xdr:to>
      <xdr:col>1</xdr:col>
      <xdr:colOff>593482</xdr:colOff>
      <xdr:row>2</xdr:row>
      <xdr:rowOff>132554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5" y="0"/>
          <a:ext cx="1311520" cy="440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showWhiteSpace="0" zoomScale="130" zoomScaleNormal="130" zoomScalePageLayoutView="90" workbookViewId="0">
      <selection activeCell="H1" sqref="H1:I3"/>
    </sheetView>
  </sheetViews>
  <sheetFormatPr baseColWidth="10" defaultRowHeight="12.75" x14ac:dyDescent="0.2"/>
  <cols>
    <col min="1" max="2" width="12.7109375" style="1" customWidth="1"/>
    <col min="3" max="3" width="13.7109375" style="1" customWidth="1"/>
    <col min="4" max="4" width="10.7109375" style="1" customWidth="1"/>
    <col min="5" max="5" width="26.7109375" style="1" customWidth="1"/>
    <col min="6" max="6" width="11.7109375" style="1" customWidth="1"/>
    <col min="7" max="7" width="11.42578125" style="1" customWidth="1"/>
    <col min="8" max="8" width="17.140625" style="1" customWidth="1"/>
    <col min="9" max="9" width="12.7109375" style="1" customWidth="1"/>
    <col min="10" max="10" width="57.42578125" style="1" customWidth="1"/>
    <col min="11" max="11" width="11.42578125" style="1"/>
    <col min="12" max="12" width="11.42578125" style="1" customWidth="1"/>
    <col min="13" max="16384" width="11.42578125" style="1"/>
  </cols>
  <sheetData>
    <row r="1" spans="1:9" ht="12" customHeight="1" x14ac:dyDescent="0.2">
      <c r="A1" s="88"/>
      <c r="B1" s="88"/>
      <c r="C1" s="89" t="s">
        <v>7</v>
      </c>
      <c r="D1" s="90"/>
      <c r="E1" s="90"/>
      <c r="F1" s="91"/>
      <c r="G1" s="51" t="s">
        <v>12</v>
      </c>
      <c r="H1" s="97" t="s">
        <v>93</v>
      </c>
      <c r="I1" s="97"/>
    </row>
    <row r="2" spans="1:9" ht="12" customHeight="1" x14ac:dyDescent="0.2">
      <c r="A2" s="88"/>
      <c r="B2" s="88"/>
      <c r="C2" s="92"/>
      <c r="D2" s="93"/>
      <c r="E2" s="93"/>
      <c r="F2" s="94"/>
      <c r="G2" s="52" t="s">
        <v>13</v>
      </c>
      <c r="H2" s="97">
        <v>1</v>
      </c>
      <c r="I2" s="97"/>
    </row>
    <row r="3" spans="1:9" ht="12" customHeight="1" x14ac:dyDescent="0.2">
      <c r="A3" s="88"/>
      <c r="B3" s="88"/>
      <c r="C3" s="98" t="s">
        <v>73</v>
      </c>
      <c r="D3" s="99"/>
      <c r="E3" s="99"/>
      <c r="F3" s="100"/>
      <c r="G3" s="52" t="s">
        <v>14</v>
      </c>
      <c r="H3" s="101" t="s">
        <v>94</v>
      </c>
      <c r="I3" s="102"/>
    </row>
    <row r="4" spans="1:9" ht="9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</row>
    <row r="5" spans="1:9" s="5" customFormat="1" ht="12" x14ac:dyDescent="0.2">
      <c r="A5" s="86" t="s">
        <v>2</v>
      </c>
      <c r="B5" s="86"/>
      <c r="C5" s="7" t="s">
        <v>45</v>
      </c>
      <c r="D5" s="96"/>
      <c r="E5" s="96"/>
      <c r="F5" s="96"/>
      <c r="G5" s="54" t="s">
        <v>16</v>
      </c>
      <c r="H5" s="54"/>
      <c r="I5" s="54"/>
    </row>
    <row r="6" spans="1:9" s="5" customFormat="1" ht="12" x14ac:dyDescent="0.2">
      <c r="A6" s="86"/>
      <c r="B6" s="86"/>
      <c r="C6" s="7" t="s">
        <v>0</v>
      </c>
      <c r="D6" s="95" t="str">
        <f>IFERROR((VLOOKUP(D5,EMPLEADOS!A:D,2,0))," ")</f>
        <v xml:space="preserve"> </v>
      </c>
      <c r="E6" s="95"/>
      <c r="F6" s="95"/>
      <c r="G6" s="53"/>
      <c r="H6" s="53"/>
      <c r="I6" s="53"/>
    </row>
    <row r="7" spans="1:9" s="5" customFormat="1" ht="12" x14ac:dyDescent="0.2">
      <c r="A7" s="86"/>
      <c r="B7" s="86"/>
      <c r="C7" s="8" t="s">
        <v>11</v>
      </c>
      <c r="D7" s="53"/>
      <c r="E7" s="53"/>
      <c r="F7" s="53"/>
      <c r="G7" s="58" t="s">
        <v>48</v>
      </c>
      <c r="H7" s="59"/>
      <c r="I7" s="60"/>
    </row>
    <row r="8" spans="1:9" s="5" customFormat="1" ht="16.5" customHeight="1" x14ac:dyDescent="0.2">
      <c r="A8" s="86" t="s">
        <v>3</v>
      </c>
      <c r="B8" s="86"/>
      <c r="C8" s="7" t="s">
        <v>0</v>
      </c>
      <c r="D8" s="87"/>
      <c r="E8" s="87"/>
      <c r="F8" s="87"/>
      <c r="G8" s="9" t="s">
        <v>5</v>
      </c>
      <c r="H8" s="61" t="str">
        <f>IFERROR((VLOOKUP($D$5,EMPLEADOS!A:D,3,0))," ")</f>
        <v xml:space="preserve"> </v>
      </c>
      <c r="I8" s="62"/>
    </row>
    <row r="9" spans="1:9" s="5" customFormat="1" ht="12" x14ac:dyDescent="0.2">
      <c r="A9" s="86"/>
      <c r="B9" s="86"/>
      <c r="C9" s="7" t="s">
        <v>1</v>
      </c>
      <c r="D9" s="53"/>
      <c r="E9" s="53"/>
      <c r="F9" s="53"/>
      <c r="G9" s="6" t="s">
        <v>6</v>
      </c>
      <c r="H9" s="61" t="str">
        <f>IFERROR((VLOOKUP($D$5,EMPLEADOS!A:D,4,0))," ")</f>
        <v xml:space="preserve"> </v>
      </c>
      <c r="I9" s="62"/>
    </row>
    <row r="10" spans="1:9" ht="33" customHeight="1" x14ac:dyDescent="0.2">
      <c r="A10" s="66" t="s">
        <v>4</v>
      </c>
      <c r="B10" s="66"/>
      <c r="C10" s="67"/>
      <c r="D10" s="68"/>
      <c r="E10" s="68"/>
      <c r="F10" s="68"/>
      <c r="G10" s="68"/>
      <c r="H10" s="68"/>
      <c r="I10" s="69"/>
    </row>
    <row r="11" spans="1:9" ht="6.75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15" x14ac:dyDescent="0.2">
      <c r="A12" s="63" t="s">
        <v>8</v>
      </c>
      <c r="B12" s="64"/>
      <c r="C12" s="64"/>
      <c r="D12" s="64"/>
      <c r="E12" s="64"/>
      <c r="F12" s="64"/>
      <c r="G12" s="64"/>
      <c r="H12" s="64"/>
      <c r="I12" s="65"/>
    </row>
    <row r="13" spans="1:9" ht="15" customHeight="1" x14ac:dyDescent="0.2">
      <c r="A13" s="55" t="s">
        <v>66</v>
      </c>
      <c r="B13" s="56"/>
      <c r="C13" s="57"/>
      <c r="D13" s="55" t="s">
        <v>67</v>
      </c>
      <c r="E13" s="57"/>
      <c r="F13" s="71" t="s">
        <v>68</v>
      </c>
      <c r="G13" s="72"/>
      <c r="H13" s="73"/>
      <c r="I13" s="4" t="s">
        <v>9</v>
      </c>
    </row>
    <row r="14" spans="1:9" ht="45.75" customHeight="1" x14ac:dyDescent="0.2">
      <c r="A14" s="77"/>
      <c r="B14" s="77"/>
      <c r="C14" s="77"/>
      <c r="D14" s="74"/>
      <c r="E14" s="76"/>
      <c r="F14" s="74"/>
      <c r="G14" s="75"/>
      <c r="H14" s="76"/>
      <c r="I14" s="12"/>
    </row>
    <row r="15" spans="1:9" ht="45.75" customHeight="1" x14ac:dyDescent="0.2">
      <c r="A15" s="77"/>
      <c r="B15" s="77"/>
      <c r="C15" s="77"/>
      <c r="D15" s="74"/>
      <c r="E15" s="76"/>
      <c r="F15" s="74"/>
      <c r="G15" s="75"/>
      <c r="H15" s="76"/>
      <c r="I15" s="12"/>
    </row>
    <row r="16" spans="1:9" ht="45.75" customHeight="1" x14ac:dyDescent="0.2">
      <c r="A16" s="77"/>
      <c r="B16" s="77"/>
      <c r="C16" s="77"/>
      <c r="D16" s="74"/>
      <c r="E16" s="76"/>
      <c r="F16" s="74"/>
      <c r="G16" s="75"/>
      <c r="H16" s="76"/>
      <c r="I16" s="12"/>
    </row>
    <row r="17" spans="1:9" ht="45.75" customHeight="1" x14ac:dyDescent="0.2">
      <c r="A17" s="77"/>
      <c r="B17" s="77"/>
      <c r="C17" s="77"/>
      <c r="D17" s="74"/>
      <c r="E17" s="76"/>
      <c r="F17" s="74"/>
      <c r="G17" s="75"/>
      <c r="H17" s="76"/>
      <c r="I17" s="12"/>
    </row>
    <row r="18" spans="1:9" ht="45.75" customHeight="1" x14ac:dyDescent="0.2">
      <c r="A18" s="77"/>
      <c r="B18" s="77"/>
      <c r="C18" s="77"/>
      <c r="D18" s="74"/>
      <c r="E18" s="76"/>
      <c r="F18" s="74"/>
      <c r="G18" s="75"/>
      <c r="H18" s="76"/>
      <c r="I18" s="12"/>
    </row>
    <row r="19" spans="1:9" ht="12" customHeight="1" x14ac:dyDescent="0.2">
      <c r="A19" s="82" t="s">
        <v>10</v>
      </c>
      <c r="B19" s="83"/>
      <c r="C19" s="83"/>
      <c r="D19" s="83"/>
      <c r="E19" s="79"/>
      <c r="F19" s="80"/>
      <c r="G19" s="80"/>
      <c r="H19" s="81"/>
      <c r="I19" s="10">
        <f>IFERROR((AVERAGE(I14:I18)),0)</f>
        <v>0</v>
      </c>
    </row>
    <row r="20" spans="1:9" ht="9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44.25" customHeight="1" x14ac:dyDescent="0.2">
      <c r="A21" s="85" t="s">
        <v>15</v>
      </c>
      <c r="B21" s="85"/>
      <c r="C21" s="25" t="str">
        <f>IF($I$19&gt;90%,"EXCELENTE",IF($I$19&gt;=80%,"SATISFACTORIO",IF($I$19&gt;65%,"ACEPTABLE",IF($I$19=0," ","INACEPTABLE"))))</f>
        <v xml:space="preserve"> </v>
      </c>
      <c r="D21" s="84" t="str">
        <f>IF(C21="EXCELENTE",PARAMETROS!A3,IF(C21="SATISFACTORIO",PARAMETROS!A4,IF(C21="ACEPTABLE",PARAMETROS!A5,IF(C21="INACEPTABLE",PARAMETROS!A6," "))))</f>
        <v xml:space="preserve"> </v>
      </c>
      <c r="E21" s="84"/>
      <c r="F21" s="84"/>
      <c r="G21" s="84"/>
      <c r="H21" s="84"/>
      <c r="I21" s="84"/>
    </row>
    <row r="23" spans="1:9" x14ac:dyDescent="0.2">
      <c r="A23" s="11" t="s">
        <v>47</v>
      </c>
    </row>
    <row r="24" spans="1:9" x14ac:dyDescent="0.2">
      <c r="A24" s="78"/>
      <c r="B24" s="78"/>
      <c r="C24" s="78"/>
      <c r="D24" s="78"/>
      <c r="E24" s="78"/>
      <c r="F24" s="78"/>
      <c r="G24" s="78"/>
      <c r="H24" s="78"/>
      <c r="I24" s="78"/>
    </row>
    <row r="25" spans="1:9" x14ac:dyDescent="0.2">
      <c r="A25" s="78"/>
      <c r="B25" s="78"/>
      <c r="C25" s="78"/>
      <c r="D25" s="78"/>
      <c r="E25" s="78"/>
      <c r="F25" s="78"/>
      <c r="G25" s="78"/>
      <c r="H25" s="78"/>
      <c r="I25" s="78"/>
    </row>
    <row r="26" spans="1:9" x14ac:dyDescent="0.2">
      <c r="A26" s="78"/>
      <c r="B26" s="78"/>
      <c r="C26" s="78"/>
      <c r="D26" s="78"/>
      <c r="E26" s="78"/>
      <c r="F26" s="78"/>
      <c r="G26" s="78"/>
      <c r="H26" s="78"/>
      <c r="I26" s="78"/>
    </row>
  </sheetData>
  <protectedRanges>
    <protectedRange sqref="D5" name="Rango1"/>
    <protectedRange sqref="D7:F9" name="Rango2"/>
    <protectedRange sqref="I8:I9" name="Rango3"/>
    <protectedRange sqref="A14:I18" name="Rango5"/>
    <protectedRange sqref="A24:I26" name="Rango9_1"/>
    <protectedRange sqref="G6" name="Rango6"/>
  </protectedRanges>
  <dataConsolidate/>
  <mergeCells count="46">
    <mergeCell ref="H1:I1"/>
    <mergeCell ref="H2:I2"/>
    <mergeCell ref="C3:F3"/>
    <mergeCell ref="H3:I3"/>
    <mergeCell ref="A4:I4"/>
    <mergeCell ref="A1:B3"/>
    <mergeCell ref="C1:F2"/>
    <mergeCell ref="A5:B7"/>
    <mergeCell ref="D6:F6"/>
    <mergeCell ref="D7:F7"/>
    <mergeCell ref="D5:F5"/>
    <mergeCell ref="A24:I26"/>
    <mergeCell ref="E19:H19"/>
    <mergeCell ref="A19:D19"/>
    <mergeCell ref="F17:H17"/>
    <mergeCell ref="F18:H18"/>
    <mergeCell ref="D21:I21"/>
    <mergeCell ref="A21:B21"/>
    <mergeCell ref="A17:C17"/>
    <mergeCell ref="A18:C18"/>
    <mergeCell ref="D17:E17"/>
    <mergeCell ref="D18:E18"/>
    <mergeCell ref="F15:H15"/>
    <mergeCell ref="F16:H16"/>
    <mergeCell ref="A14:C14"/>
    <mergeCell ref="A15:C15"/>
    <mergeCell ref="A16:C16"/>
    <mergeCell ref="F14:H14"/>
    <mergeCell ref="D14:E14"/>
    <mergeCell ref="D15:E15"/>
    <mergeCell ref="D16:E16"/>
    <mergeCell ref="G6:I6"/>
    <mergeCell ref="G5:I5"/>
    <mergeCell ref="A13:C13"/>
    <mergeCell ref="D13:E13"/>
    <mergeCell ref="G7:I7"/>
    <mergeCell ref="H8:I8"/>
    <mergeCell ref="H9:I9"/>
    <mergeCell ref="A12:I12"/>
    <mergeCell ref="A10:B10"/>
    <mergeCell ref="C10:I10"/>
    <mergeCell ref="A11:I11"/>
    <mergeCell ref="F13:H13"/>
    <mergeCell ref="A8:B9"/>
    <mergeCell ref="D8:F8"/>
    <mergeCell ref="D9:F9"/>
  </mergeCells>
  <dataValidations count="11">
    <dataValidation allowBlank="1" showInputMessage="1" showErrorMessage="1" prompt="Digite nombre completo del evaluador" sqref="D8:F8"/>
    <dataValidation type="list" allowBlank="1" showInputMessage="1" showErrorMessage="1" prompt="Seleccione el área en la que se ubica el cargo que desempeña el evaluado" sqref="D7:F7">
      <formula1>Area</formula1>
    </dataValidation>
    <dataValidation type="list" allowBlank="1" showInputMessage="1" showErrorMessage="1" error="Seleccione un cargo de la lista" prompt="Seleccione el cargo del evaluador conforme al manual de funciones vigente" sqref="D9:F9">
      <formula1>Evaluador</formula1>
    </dataValidation>
    <dataValidation allowBlank="1" showInputMessage="1" showErrorMessage="1" prompt="Asigne un porcentaje de valoración al resultado alcanzado respecto del esperado." sqref="I14:I18"/>
    <dataValidation allowBlank="1" showInputMessage="1" showErrorMessage="1" prompt="Si no encuentra registrado el nombre consulte al Profesional de Talento Humano" sqref="D6:F6"/>
    <dataValidation allowBlank="1" showInputMessage="1" showErrorMessage="1" prompt="Digite el número del documento de identidad sin puntos ni separadores" sqref="D5"/>
    <dataValidation type="list" allowBlank="1" showInputMessage="1" showErrorMessage="1" sqref="G6">
      <formula1>NIVEL</formula1>
    </dataValidation>
    <dataValidation type="textLength" operator="lessThanOrEqual" allowBlank="1" showInputMessage="1" showErrorMessage="1" error="Utilice máximo 450 caracteres" prompt="Registre las observaciones pertinentes a la evaluación que puedan ser relevantes para otros evaluadores, para el área de talento humano o para la Presidencia._x000a_Utilice máximo 450 caracteres" sqref="A24:I26">
      <formula1>450</formula1>
    </dataValidation>
    <dataValidation type="textLength" operator="lessThanOrEqual" showInputMessage="1" showErrorMessage="1" error="Utilice máximo 150 caracteres" prompt="Relacione las funciones asignadas conforme al contrato laboral._x000a_Utilice máximo 150 caracteres" sqref="A14:C18">
      <formula1>150</formula1>
    </dataValidation>
    <dataValidation type="textLength" operator="lessThanOrEqual" showInputMessage="1" showErrorMessage="1" error="Utilice máximo 150 caracteres" prompt="Relaciones los resultados de la labor realizada, preferiblemente cuantificados._x000a_Utilice máximo 150 caracteres" sqref="D14:E18">
      <formula1>150</formula1>
    </dataValidation>
    <dataValidation type="textLength" operator="lessThanOrEqual" showInputMessage="1" showErrorMessage="1" error="Utlice máximo 150 caracteres" prompt="Identifique las dificultades durante el desempeño que afectaron el cumplimiento de las metas asignadas, los procesos asociados o los servicios e imagen de la entidad._x000a_Utilice máximo 150 caracteres." sqref="F14:H18">
      <formula1>150</formula1>
    </dataValidation>
  </dataValidations>
  <pageMargins left="0.43307086614173229" right="0.47244094488188981" top="0.59055118110236227" bottom="0.55118110236220474" header="0.39370078740157483" footer="0.11811023622047245"/>
  <pageSetup orientation="landscape" r:id="rId1"/>
  <headerFooter>
    <oddHeader>&amp;RFormato en Prueba</oddHeader>
    <oddFooter>&amp;LFirma Evaluado
________________________________________&amp;CFirma Evaluador                                                     .                                    
_____________________________________________&amp;R
Fecha:_____________________ Pág.&amp;P/&amp;N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7" sqref="A7"/>
    </sheetView>
  </sheetViews>
  <sheetFormatPr baseColWidth="10" defaultRowHeight="12.75" x14ac:dyDescent="0.2"/>
  <cols>
    <col min="1" max="1" width="30.5703125" customWidth="1"/>
    <col min="3" max="3" width="30.85546875" style="1" customWidth="1"/>
    <col min="4" max="4" width="11.42578125" style="1"/>
    <col min="5" max="5" width="39.5703125" bestFit="1" customWidth="1"/>
    <col min="6" max="6" width="11.42578125" style="1"/>
    <col min="7" max="7" width="14.140625" bestFit="1" customWidth="1"/>
    <col min="18" max="18" width="16.28515625" bestFit="1" customWidth="1"/>
  </cols>
  <sheetData>
    <row r="1" spans="1:11" s="1" customFormat="1" x14ac:dyDescent="0.2"/>
    <row r="2" spans="1:11" ht="18" customHeight="1" x14ac:dyDescent="0.2">
      <c r="A2" s="15" t="s">
        <v>60</v>
      </c>
      <c r="C2" s="20" t="s">
        <v>61</v>
      </c>
      <c r="E2" s="20" t="s">
        <v>3</v>
      </c>
      <c r="F2" s="13"/>
      <c r="G2" t="s">
        <v>62</v>
      </c>
    </row>
    <row r="3" spans="1:11" ht="18" customHeight="1" x14ac:dyDescent="0.2">
      <c r="A3" s="17" t="s">
        <v>69</v>
      </c>
      <c r="C3" s="19" t="s">
        <v>31</v>
      </c>
      <c r="E3" s="21" t="s">
        <v>44</v>
      </c>
      <c r="F3" s="13"/>
      <c r="G3" s="22" t="s">
        <v>46</v>
      </c>
    </row>
    <row r="4" spans="1:11" ht="18" customHeight="1" x14ac:dyDescent="0.2">
      <c r="A4" s="17" t="s">
        <v>70</v>
      </c>
      <c r="C4" s="19" t="s">
        <v>34</v>
      </c>
      <c r="E4" s="21" t="s">
        <v>17</v>
      </c>
      <c r="F4" s="13"/>
      <c r="G4" s="22" t="s">
        <v>63</v>
      </c>
    </row>
    <row r="5" spans="1:11" s="3" customFormat="1" ht="18" customHeight="1" x14ac:dyDescent="0.2">
      <c r="A5" s="17" t="s">
        <v>71</v>
      </c>
      <c r="B5"/>
      <c r="C5" s="19" t="s">
        <v>35</v>
      </c>
      <c r="E5" s="21" t="s">
        <v>18</v>
      </c>
      <c r="F5" s="13"/>
      <c r="G5" s="23" t="s">
        <v>64</v>
      </c>
      <c r="K5"/>
    </row>
    <row r="6" spans="1:11" ht="18" customHeight="1" x14ac:dyDescent="0.2">
      <c r="A6" s="24" t="s">
        <v>72</v>
      </c>
      <c r="B6" s="3"/>
      <c r="C6" s="19" t="s">
        <v>36</v>
      </c>
      <c r="E6" s="21" t="s">
        <v>19</v>
      </c>
      <c r="F6" s="13"/>
      <c r="G6" s="22" t="s">
        <v>65</v>
      </c>
    </row>
    <row r="7" spans="1:11" ht="18" customHeight="1" x14ac:dyDescent="0.2">
      <c r="C7" s="19" t="s">
        <v>37</v>
      </c>
      <c r="E7" s="21" t="s">
        <v>20</v>
      </c>
      <c r="F7" s="13"/>
    </row>
    <row r="8" spans="1:11" ht="18" customHeight="1" x14ac:dyDescent="0.2">
      <c r="A8" s="16" t="s">
        <v>59</v>
      </c>
      <c r="C8" s="19" t="s">
        <v>38</v>
      </c>
      <c r="E8" s="21" t="s">
        <v>21</v>
      </c>
      <c r="F8" s="13"/>
    </row>
    <row r="9" spans="1:11" ht="18" customHeight="1" x14ac:dyDescent="0.2">
      <c r="A9" s="14" t="s">
        <v>49</v>
      </c>
      <c r="C9" s="19" t="s">
        <v>32</v>
      </c>
      <c r="E9" s="21" t="s">
        <v>22</v>
      </c>
      <c r="F9" s="13"/>
    </row>
    <row r="10" spans="1:11" ht="18" customHeight="1" x14ac:dyDescent="0.2">
      <c r="A10" s="14" t="s">
        <v>50</v>
      </c>
      <c r="C10" s="19" t="s">
        <v>39</v>
      </c>
      <c r="E10" s="21" t="s">
        <v>23</v>
      </c>
      <c r="F10" s="13"/>
    </row>
    <row r="11" spans="1:11" ht="18" customHeight="1" x14ac:dyDescent="0.2">
      <c r="A11" s="14" t="s">
        <v>52</v>
      </c>
      <c r="C11" s="19" t="s">
        <v>41</v>
      </c>
      <c r="E11" s="21" t="s">
        <v>24</v>
      </c>
      <c r="F11" s="13"/>
    </row>
    <row r="12" spans="1:11" ht="18" customHeight="1" x14ac:dyDescent="0.2">
      <c r="A12" s="18" t="s">
        <v>51</v>
      </c>
      <c r="C12" s="19" t="s">
        <v>42</v>
      </c>
      <c r="E12" s="21" t="s">
        <v>25</v>
      </c>
      <c r="F12" s="13"/>
    </row>
    <row r="13" spans="1:11" ht="18" customHeight="1" x14ac:dyDescent="0.2">
      <c r="C13" s="19" t="s">
        <v>43</v>
      </c>
      <c r="E13" s="21" t="s">
        <v>26</v>
      </c>
      <c r="F13" s="13"/>
    </row>
    <row r="14" spans="1:11" ht="18" customHeight="1" x14ac:dyDescent="0.2">
      <c r="C14" s="19" t="s">
        <v>33</v>
      </c>
      <c r="E14" s="21" t="s">
        <v>27</v>
      </c>
      <c r="F14" s="13"/>
    </row>
    <row r="15" spans="1:11" ht="18" customHeight="1" x14ac:dyDescent="0.2">
      <c r="C15" s="19" t="s">
        <v>40</v>
      </c>
      <c r="E15" s="21" t="s">
        <v>28</v>
      </c>
      <c r="F15" s="13"/>
    </row>
    <row r="16" spans="1:11" ht="18" customHeight="1" x14ac:dyDescent="0.2">
      <c r="E16" s="21" t="s">
        <v>29</v>
      </c>
      <c r="F16" s="13"/>
    </row>
    <row r="17" spans="5:5" ht="18" customHeight="1" x14ac:dyDescent="0.2">
      <c r="E17" s="21" t="s">
        <v>30</v>
      </c>
    </row>
    <row r="18" spans="5:5" ht="18" customHeight="1" x14ac:dyDescent="0.2"/>
    <row r="19" spans="5:5" ht="18" customHeight="1" x14ac:dyDescent="0.2"/>
    <row r="20" spans="5:5" ht="18" customHeight="1" x14ac:dyDescent="0.2"/>
    <row r="21" spans="5:5" ht="18" customHeight="1" x14ac:dyDescent="0.2"/>
    <row r="22" spans="5:5" ht="18" customHeight="1" x14ac:dyDescent="0.2"/>
    <row r="23" spans="5:5" ht="18" customHeight="1" x14ac:dyDescent="0.2"/>
    <row r="24" spans="5:5" ht="18" customHeight="1" x14ac:dyDescent="0.2"/>
    <row r="25" spans="5:5" ht="18" customHeight="1" x14ac:dyDescent="0.2"/>
    <row r="26" spans="5:5" ht="18" customHeight="1" x14ac:dyDescent="0.2"/>
    <row r="27" spans="5:5" ht="18" customHeight="1" x14ac:dyDescent="0.2"/>
    <row r="28" spans="5:5" ht="18" customHeight="1" x14ac:dyDescent="0.2"/>
    <row r="29" spans="5:5" ht="18" customHeight="1" x14ac:dyDescent="0.2"/>
    <row r="30" spans="5:5" ht="18" customHeight="1" x14ac:dyDescent="0.2"/>
    <row r="31" spans="5:5" ht="18" customHeight="1" x14ac:dyDescent="0.2"/>
    <row r="32" spans="5: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s="1" customFormat="1" ht="18" customHeight="1" x14ac:dyDescent="0.2"/>
    <row r="42" s="1" customFormat="1" ht="18" customHeight="1" x14ac:dyDescent="0.2"/>
    <row r="43" s="1" customFormat="1" ht="18" customHeight="1" x14ac:dyDescent="0.2"/>
    <row r="44" s="1" customFormat="1" ht="18" customHeight="1" x14ac:dyDescent="0.2"/>
    <row r="45" s="1" customFormat="1" ht="18" customHeight="1" x14ac:dyDescent="0.2"/>
    <row r="46" ht="18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7" sqref="E7"/>
    </sheetView>
  </sheetViews>
  <sheetFormatPr baseColWidth="10" defaultRowHeight="12.75" x14ac:dyDescent="0.2"/>
  <cols>
    <col min="1" max="1" width="15.28515625" bestFit="1" customWidth="1"/>
    <col min="2" max="2" width="46.140625" bestFit="1" customWidth="1"/>
    <col min="3" max="3" width="12.140625" bestFit="1" customWidth="1"/>
    <col min="4" max="4" width="14" bestFit="1" customWidth="1"/>
  </cols>
  <sheetData>
    <row r="1" spans="1:4" x14ac:dyDescent="0.2">
      <c r="A1" t="s">
        <v>53</v>
      </c>
      <c r="B1" t="s">
        <v>56</v>
      </c>
      <c r="C1" t="s">
        <v>57</v>
      </c>
      <c r="D1" t="s">
        <v>58</v>
      </c>
    </row>
    <row r="2" spans="1:4" ht="16.5" x14ac:dyDescent="0.3">
      <c r="A2" s="26">
        <v>1070951344</v>
      </c>
      <c r="B2" s="33" t="s">
        <v>54</v>
      </c>
      <c r="C2" s="38">
        <v>43116</v>
      </c>
      <c r="D2" s="44">
        <v>43296</v>
      </c>
    </row>
    <row r="3" spans="1:4" ht="16.5" x14ac:dyDescent="0.3">
      <c r="A3" s="27">
        <v>1070948097</v>
      </c>
      <c r="B3" s="33" t="s">
        <v>74</v>
      </c>
      <c r="C3" s="39">
        <v>43116</v>
      </c>
      <c r="D3" s="45">
        <v>43296</v>
      </c>
    </row>
    <row r="4" spans="1:4" ht="16.5" x14ac:dyDescent="0.3">
      <c r="A4" s="27">
        <v>1070958929</v>
      </c>
      <c r="B4" s="33" t="s">
        <v>75</v>
      </c>
      <c r="C4" s="39">
        <v>43116</v>
      </c>
      <c r="D4" s="45">
        <v>43205</v>
      </c>
    </row>
    <row r="5" spans="1:4" ht="16.5" x14ac:dyDescent="0.3">
      <c r="A5" s="28">
        <v>35527351</v>
      </c>
      <c r="B5" s="34" t="s">
        <v>76</v>
      </c>
      <c r="C5" s="39">
        <v>43116</v>
      </c>
      <c r="D5" s="45">
        <v>43296</v>
      </c>
    </row>
    <row r="6" spans="1:4" ht="16.5" x14ac:dyDescent="0.3">
      <c r="A6" s="27">
        <v>1077976145</v>
      </c>
      <c r="B6" s="33" t="s">
        <v>77</v>
      </c>
      <c r="C6" s="39">
        <v>43157</v>
      </c>
      <c r="D6" s="46">
        <v>43245</v>
      </c>
    </row>
    <row r="7" spans="1:4" ht="16.5" x14ac:dyDescent="0.3">
      <c r="A7" s="27">
        <v>1073504469</v>
      </c>
      <c r="B7" s="33" t="s">
        <v>78</v>
      </c>
      <c r="C7" s="39">
        <v>43116</v>
      </c>
      <c r="D7" s="45">
        <v>43296</v>
      </c>
    </row>
    <row r="8" spans="1:4" ht="16.5" x14ac:dyDescent="0.3">
      <c r="A8" s="27">
        <v>1104699534</v>
      </c>
      <c r="B8" s="33" t="s">
        <v>79</v>
      </c>
      <c r="C8" s="39">
        <v>43152</v>
      </c>
      <c r="D8" s="46">
        <v>43240</v>
      </c>
    </row>
    <row r="9" spans="1:4" ht="16.5" x14ac:dyDescent="0.3">
      <c r="A9" s="29">
        <v>1070963240</v>
      </c>
      <c r="B9" s="35" t="s">
        <v>80</v>
      </c>
      <c r="C9" s="39">
        <v>42971</v>
      </c>
      <c r="D9" s="44">
        <v>43304</v>
      </c>
    </row>
    <row r="10" spans="1:4" ht="16.5" x14ac:dyDescent="0.3">
      <c r="A10" s="27">
        <v>1020764209</v>
      </c>
      <c r="B10" s="33" t="s">
        <v>81</v>
      </c>
      <c r="C10" s="39">
        <v>43132</v>
      </c>
      <c r="D10" s="40">
        <v>43465</v>
      </c>
    </row>
    <row r="11" spans="1:4" ht="16.5" x14ac:dyDescent="0.3">
      <c r="A11" s="28">
        <v>1074616680</v>
      </c>
      <c r="B11" s="34" t="s">
        <v>82</v>
      </c>
      <c r="C11" s="40">
        <v>43157</v>
      </c>
      <c r="D11" s="46">
        <v>43245</v>
      </c>
    </row>
    <row r="12" spans="1:4" ht="16.5" x14ac:dyDescent="0.2">
      <c r="A12" s="28">
        <v>35536656</v>
      </c>
      <c r="B12" s="34" t="s">
        <v>83</v>
      </c>
      <c r="C12" s="41">
        <v>43132</v>
      </c>
      <c r="D12" s="47">
        <v>43311</v>
      </c>
    </row>
    <row r="13" spans="1:4" ht="16.5" x14ac:dyDescent="0.2">
      <c r="A13" s="28">
        <v>1073605642</v>
      </c>
      <c r="B13" s="34" t="s">
        <v>84</v>
      </c>
      <c r="C13" s="41">
        <v>43150</v>
      </c>
      <c r="D13" s="47">
        <v>43208</v>
      </c>
    </row>
    <row r="14" spans="1:4" ht="16.5" x14ac:dyDescent="0.3">
      <c r="A14" s="29">
        <v>21153476</v>
      </c>
      <c r="B14" s="35" t="s">
        <v>85</v>
      </c>
      <c r="C14" s="42">
        <v>43150</v>
      </c>
      <c r="D14" s="42">
        <v>43299</v>
      </c>
    </row>
    <row r="15" spans="1:4" ht="16.5" x14ac:dyDescent="0.3">
      <c r="A15" s="29">
        <v>1070964668</v>
      </c>
      <c r="B15" s="35" t="s">
        <v>86</v>
      </c>
      <c r="C15" s="42">
        <v>42971</v>
      </c>
      <c r="D15" s="44">
        <v>43304</v>
      </c>
    </row>
    <row r="16" spans="1:4" ht="16.5" x14ac:dyDescent="0.3">
      <c r="A16" s="27">
        <v>1074616370</v>
      </c>
      <c r="B16" s="33" t="s">
        <v>87</v>
      </c>
      <c r="C16" s="39">
        <v>43116</v>
      </c>
      <c r="D16" s="45">
        <v>43296</v>
      </c>
    </row>
    <row r="17" spans="1:4" ht="16.5" x14ac:dyDescent="0.3">
      <c r="A17" s="29">
        <v>1070951236</v>
      </c>
      <c r="B17" s="35" t="s">
        <v>88</v>
      </c>
      <c r="C17" s="42">
        <v>43138</v>
      </c>
      <c r="D17" s="48">
        <v>43226</v>
      </c>
    </row>
    <row r="18" spans="1:4" ht="16.5" x14ac:dyDescent="0.3">
      <c r="A18" s="27">
        <v>1074616730</v>
      </c>
      <c r="B18" s="33" t="s">
        <v>89</v>
      </c>
      <c r="C18" s="39">
        <v>43116</v>
      </c>
      <c r="D18" s="45">
        <v>43296</v>
      </c>
    </row>
    <row r="19" spans="1:4" ht="16.5" x14ac:dyDescent="0.3">
      <c r="A19" s="27">
        <v>1069584920</v>
      </c>
      <c r="B19" s="33" t="s">
        <v>90</v>
      </c>
      <c r="C19" s="39">
        <v>43116</v>
      </c>
      <c r="D19" s="45">
        <v>43296</v>
      </c>
    </row>
    <row r="20" spans="1:4" ht="16.5" x14ac:dyDescent="0.3">
      <c r="A20" s="30">
        <v>35526625</v>
      </c>
      <c r="B20" s="36" t="s">
        <v>55</v>
      </c>
      <c r="C20" s="40">
        <v>43157</v>
      </c>
      <c r="D20" s="46">
        <v>43245</v>
      </c>
    </row>
    <row r="21" spans="1:4" ht="16.5" x14ac:dyDescent="0.3">
      <c r="A21" s="31">
        <v>53031659</v>
      </c>
      <c r="B21" s="34" t="s">
        <v>91</v>
      </c>
      <c r="C21" s="40">
        <v>43122</v>
      </c>
      <c r="D21" s="49">
        <v>43302</v>
      </c>
    </row>
    <row r="22" spans="1:4" ht="16.5" x14ac:dyDescent="0.3">
      <c r="A22" s="32">
        <v>35535166</v>
      </c>
      <c r="B22" s="37" t="s">
        <v>92</v>
      </c>
      <c r="C22" s="43">
        <v>42971</v>
      </c>
      <c r="D22" s="50">
        <v>43303</v>
      </c>
    </row>
  </sheetData>
  <sheetProtection algorithmName="SHA-512" hashValue="1RMBsE9wxYcWtK0ylmRY6phiELXyeMoDotzx3gdF+l+Heira1XE3My5erpZ/jUtRu2f9DAgdwe23xjCPLXvEAA==" saltValue="P93Urp2HkDyj5Uxq6wCuhQ==" spinCount="100000" sheet="1" objects="1" scenarios="1"/>
  <autoFilter ref="A1:D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Plan Individual</vt:lpstr>
      <vt:lpstr>PARAMETROS</vt:lpstr>
      <vt:lpstr>EMPLEADOS</vt:lpstr>
      <vt:lpstr>Hoja1</vt:lpstr>
      <vt:lpstr>Area</vt:lpstr>
      <vt:lpstr>CONCEPTO</vt:lpstr>
      <vt:lpstr>Evaluador</vt:lpstr>
      <vt:lpstr>NIVEL</vt:lpstr>
      <vt:lpstr>'Plan Individual'!Títulos_a_imprimir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Lenovo G40</cp:lastModifiedBy>
  <cp:lastPrinted>2018-04-03T17:16:34Z</cp:lastPrinted>
  <dcterms:created xsi:type="dcterms:W3CDTF">2017-01-03T19:32:14Z</dcterms:created>
  <dcterms:modified xsi:type="dcterms:W3CDTF">2018-06-26T21:11:54Z</dcterms:modified>
</cp:coreProperties>
</file>